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640" activeTab="5"/>
  </bookViews>
  <sheets>
    <sheet name="GPA" sheetId="1" r:id="rId1"/>
    <sheet name="学习科研能力" sheetId="2" r:id="rId2"/>
    <sheet name="综合表现" sheetId="3" r:id="rId3"/>
    <sheet name="导师测评" sheetId="4" r:id="rId4"/>
    <sheet name="公益活动" sheetId="5" r:id="rId5"/>
    <sheet name="最终" sheetId="6" r:id="rId6"/>
  </sheets>
  <definedNames/>
  <calcPr fullCalcOnLoad="1"/>
</workbook>
</file>

<file path=xl/sharedStrings.xml><?xml version="1.0" encoding="utf-8"?>
<sst xmlns="http://schemas.openxmlformats.org/spreadsheetml/2006/main" count="276" uniqueCount="90">
  <si>
    <t>排名</t>
  </si>
  <si>
    <t>姓名</t>
  </si>
  <si>
    <t>学号</t>
  </si>
  <si>
    <t>GPA绩点</t>
  </si>
  <si>
    <t>六级加分情况</t>
  </si>
  <si>
    <t>总分</t>
  </si>
  <si>
    <t>核对情况</t>
  </si>
  <si>
    <t>备注</t>
  </si>
  <si>
    <t>崔龙飞</t>
  </si>
  <si>
    <t>S1410030101</t>
  </si>
  <si>
    <t>董丹妮</t>
  </si>
  <si>
    <t>S1410030103</t>
  </si>
  <si>
    <t>高天翼</t>
  </si>
  <si>
    <t>S1410030104</t>
  </si>
  <si>
    <t>李萌</t>
  </si>
  <si>
    <t>S1410030105</t>
  </si>
  <si>
    <t>刘亚男</t>
  </si>
  <si>
    <t>S1410030107</t>
  </si>
  <si>
    <t>尚希桥</t>
  </si>
  <si>
    <t>S1410030108</t>
  </si>
  <si>
    <t>徐耀强</t>
  </si>
  <si>
    <t>S1410030109</t>
  </si>
  <si>
    <t>许晖</t>
  </si>
  <si>
    <t>S1410030110</t>
  </si>
  <si>
    <t>姚丽婷</t>
  </si>
  <si>
    <t>S1410030111</t>
  </si>
  <si>
    <t>殷嘉豪</t>
  </si>
  <si>
    <t>S1410030113</t>
  </si>
  <si>
    <t>余聪</t>
  </si>
  <si>
    <t>S1410030114</t>
  </si>
  <si>
    <t>张娜</t>
  </si>
  <si>
    <t>S1410030115</t>
  </si>
  <si>
    <t>班主任测评</t>
  </si>
  <si>
    <t>学生测评</t>
  </si>
  <si>
    <t>导师测评（20分）</t>
  </si>
  <si>
    <t>导师测评</t>
  </si>
  <si>
    <t>公益活动（10分）</t>
  </si>
  <si>
    <t>社会工作（可累加但≤5）</t>
  </si>
  <si>
    <t>加分</t>
  </si>
  <si>
    <t>个人荣誉</t>
  </si>
  <si>
    <t>文体活动</t>
  </si>
  <si>
    <t>宣传部干事/组织委员/团支书</t>
  </si>
  <si>
    <t>1/1/1</t>
  </si>
  <si>
    <t>0.5/1</t>
  </si>
  <si>
    <t>2.5/1.5</t>
  </si>
  <si>
    <t>办公室干事</t>
  </si>
  <si>
    <t>班级</t>
  </si>
  <si>
    <t>导师</t>
  </si>
  <si>
    <t>综合表现（20分）</t>
  </si>
  <si>
    <t>导师测评
（20分）</t>
  </si>
  <si>
    <t>公益活动
（10分）</t>
  </si>
  <si>
    <t>主观总分</t>
  </si>
  <si>
    <t>学业科研业绩（50分）</t>
  </si>
  <si>
    <t>英语水平</t>
  </si>
  <si>
    <t>推荐等级</t>
  </si>
  <si>
    <t>GPA成绩</t>
  </si>
  <si>
    <t>折算分</t>
  </si>
  <si>
    <t>14经济法研一班</t>
  </si>
  <si>
    <t>朱一飞</t>
  </si>
  <si>
    <t>二等</t>
  </si>
  <si>
    <t>彭飞荣</t>
  </si>
  <si>
    <t>张云</t>
  </si>
  <si>
    <t>一等</t>
  </si>
  <si>
    <t>王长秋</t>
  </si>
  <si>
    <t>陈永强</t>
  </si>
  <si>
    <t>范晓宇</t>
  </si>
  <si>
    <t>王斐弘</t>
  </si>
  <si>
    <t>汪江连</t>
  </si>
  <si>
    <t>陶丽琴</t>
  </si>
  <si>
    <t>注：奖学金人均额度算2850元，所以本次奖学金评定，我们班奖学金总额共计34200元（共12人，刘天任不算），奖学金发放只能少，不可多。</t>
  </si>
  <si>
    <t>按照比例，我班特等0.6个，一等4.2个，二等7.2个。如果特等进上一位，则超出额度，因此我班特等奖学金名额无，只能评5个一等，7个二等，共计34000元，未超出额度。</t>
  </si>
  <si>
    <t>综合表现（20分）评定内容、等级、分值及比例</t>
  </si>
  <si>
    <t>系所码</t>
  </si>
  <si>
    <t>系所</t>
  </si>
  <si>
    <t>总学分</t>
  </si>
  <si>
    <t>学分成绩</t>
  </si>
  <si>
    <t>gpa</t>
  </si>
  <si>
    <t>学院排名</t>
  </si>
  <si>
    <t>100</t>
  </si>
  <si>
    <t>法学院</t>
  </si>
  <si>
    <t>S1410030106</t>
  </si>
  <si>
    <t>刘天任</t>
  </si>
  <si>
    <t>学习科研能力= GPA绩点×25×30%+(自己的科研业绩点/学院最高的科研业绩点)×100×20%</t>
  </si>
  <si>
    <t>校研究生会会徽设计大赛一等奖/校研究生寝室家装大赛二等奖/校研究生艺术作品征集大赛三等奖</t>
  </si>
  <si>
    <t>校研究生寝室家装大赛二等奖</t>
  </si>
  <si>
    <t>2/1.5/1(注：累积不超过三分，所以以3分计)</t>
  </si>
  <si>
    <t>办公室主任</t>
  </si>
  <si>
    <t>新闻部干事/宣传委员</t>
  </si>
  <si>
    <t>副主席</t>
  </si>
  <si>
    <t>外联部长/班长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</si>
</sst>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0_);[Red]\(0.000\)"/>
    <numFmt numFmtId="179" formatCode="0.000_ "/>
    <numFmt numFmtId="180" formatCode="0.00;[Red]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10.5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4" applyNumberFormat="1" applyFont="1" applyBorder="1" applyAlignment="1">
      <alignment horizontal="center" vertical="center" wrapText="1"/>
      <protection/>
    </xf>
    <xf numFmtId="176" fontId="1" fillId="0" borderId="0" xfId="44" applyNumberFormat="1" applyFont="1" applyBorder="1" applyAlignment="1">
      <alignment horizontal="center" vertical="center" wrapText="1"/>
      <protection/>
    </xf>
    <xf numFmtId="177" fontId="1" fillId="0" borderId="0" xfId="44" applyNumberFormat="1" applyFont="1" applyBorder="1" applyAlignment="1">
      <alignment horizontal="center" vertical="center" wrapText="1"/>
      <protection/>
    </xf>
    <xf numFmtId="179" fontId="1" fillId="0" borderId="0" xfId="0" applyNumberFormat="1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1" fillId="0" borderId="10" xfId="44" applyNumberFormat="1" applyFont="1" applyBorder="1" applyAlignment="1">
      <alignment horizontal="center" vertical="center" wrapText="1"/>
      <protection/>
    </xf>
    <xf numFmtId="177" fontId="1" fillId="0" borderId="10" xfId="44" applyNumberFormat="1" applyFont="1" applyFill="1" applyBorder="1" applyAlignment="1">
      <alignment horizontal="center" vertical="center" wrapText="1"/>
      <protection/>
    </xf>
    <xf numFmtId="180" fontId="1" fillId="0" borderId="10" xfId="40" applyNumberFormat="1" applyFont="1" applyBorder="1" applyAlignment="1">
      <alignment horizontal="center" vertical="center" wrapText="1"/>
      <protection/>
    </xf>
    <xf numFmtId="49" fontId="1" fillId="0" borderId="10" xfId="44" applyNumberFormat="1" applyFont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0" xfId="41">
      <alignment vertical="center"/>
      <protection/>
    </xf>
    <xf numFmtId="0" fontId="6" fillId="0" borderId="0" xfId="41" applyFont="1">
      <alignment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wrapText="1"/>
    </xf>
    <xf numFmtId="181" fontId="1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40" applyFont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49" fontId="2" fillId="0" borderId="14" xfId="44" applyNumberFormat="1" applyFont="1" applyBorder="1" applyAlignment="1">
      <alignment horizontal="center" vertical="center" wrapText="1"/>
      <protection/>
    </xf>
    <xf numFmtId="49" fontId="2" fillId="0" borderId="15" xfId="44" applyNumberFormat="1" applyFont="1" applyBorder="1" applyAlignment="1">
      <alignment horizontal="center" vertical="center" wrapText="1"/>
      <protection/>
    </xf>
    <xf numFmtId="178" fontId="2" fillId="0" borderId="14" xfId="44" applyNumberFormat="1" applyFont="1" applyBorder="1" applyAlignment="1">
      <alignment horizontal="center" vertical="center" wrapText="1"/>
      <protection/>
    </xf>
    <xf numFmtId="178" fontId="1" fillId="0" borderId="16" xfId="40" applyNumberFormat="1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49" fontId="2" fillId="0" borderId="0" xfId="44" applyNumberFormat="1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176" fontId="2" fillId="0" borderId="0" xfId="44" applyNumberFormat="1" applyFont="1" applyBorder="1" applyAlignment="1">
      <alignment horizontal="center" vertical="center" wrapText="1"/>
      <protection/>
    </xf>
    <xf numFmtId="177" fontId="2" fillId="0" borderId="0" xfId="44" applyNumberFormat="1" applyFont="1" applyBorder="1" applyAlignment="1">
      <alignment horizontal="center" vertical="center" wrapText="1"/>
      <protection/>
    </xf>
    <xf numFmtId="176" fontId="2" fillId="0" borderId="14" xfId="40" applyNumberFormat="1" applyFont="1" applyBorder="1" applyAlignment="1">
      <alignment horizontal="center" vertical="center" wrapText="1"/>
      <protection/>
    </xf>
    <xf numFmtId="176" fontId="2" fillId="0" borderId="15" xfId="40" applyNumberFormat="1" applyFont="1" applyBorder="1" applyAlignment="1">
      <alignment horizontal="center" vertical="center" wrapText="1"/>
      <protection/>
    </xf>
    <xf numFmtId="177" fontId="2" fillId="0" borderId="14" xfId="44" applyNumberFormat="1" applyFont="1" applyBorder="1" applyAlignment="1">
      <alignment horizontal="center" vertical="center" wrapText="1"/>
      <protection/>
    </xf>
    <xf numFmtId="177" fontId="2" fillId="0" borderId="15" xfId="44" applyNumberFormat="1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05信算1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24" sqref="K24"/>
    </sheetView>
  </sheetViews>
  <sheetFormatPr defaultColWidth="9.00390625" defaultRowHeight="14.25"/>
  <sheetData>
    <row r="1" spans="1:8" ht="14.25">
      <c r="A1" s="29" t="s">
        <v>2</v>
      </c>
      <c r="B1" s="29" t="s">
        <v>1</v>
      </c>
      <c r="C1" s="29" t="s">
        <v>72</v>
      </c>
      <c r="D1" s="29" t="s">
        <v>73</v>
      </c>
      <c r="E1" s="29" t="s">
        <v>74</v>
      </c>
      <c r="F1" s="29" t="s">
        <v>75</v>
      </c>
      <c r="G1" s="29" t="s">
        <v>76</v>
      </c>
      <c r="H1" s="29" t="s">
        <v>77</v>
      </c>
    </row>
    <row r="2" spans="1:8" ht="14.25">
      <c r="A2" s="29" t="s">
        <v>23</v>
      </c>
      <c r="B2" s="29" t="s">
        <v>22</v>
      </c>
      <c r="C2" s="29" t="s">
        <v>78</v>
      </c>
      <c r="D2" s="29" t="s">
        <v>79</v>
      </c>
      <c r="E2" s="29">
        <v>4</v>
      </c>
      <c r="F2" s="29">
        <v>16</v>
      </c>
      <c r="G2" s="29">
        <v>4</v>
      </c>
      <c r="H2" s="29">
        <v>1</v>
      </c>
    </row>
    <row r="3" spans="1:8" ht="14.25">
      <c r="A3" s="29" t="s">
        <v>25</v>
      </c>
      <c r="B3" s="29" t="s">
        <v>24</v>
      </c>
      <c r="C3" s="29" t="s">
        <v>78</v>
      </c>
      <c r="D3" s="29" t="s">
        <v>79</v>
      </c>
      <c r="E3" s="29">
        <v>6</v>
      </c>
      <c r="F3" s="29">
        <v>24</v>
      </c>
      <c r="G3" s="29">
        <v>4</v>
      </c>
      <c r="H3" s="29">
        <v>2</v>
      </c>
    </row>
    <row r="4" spans="1:8" ht="14.25">
      <c r="A4" s="29" t="s">
        <v>29</v>
      </c>
      <c r="B4" s="29" t="s">
        <v>28</v>
      </c>
      <c r="C4" s="29" t="s">
        <v>78</v>
      </c>
      <c r="D4" s="29" t="s">
        <v>79</v>
      </c>
      <c r="E4" s="29">
        <v>6</v>
      </c>
      <c r="F4" s="29">
        <v>24</v>
      </c>
      <c r="G4" s="29">
        <v>4</v>
      </c>
      <c r="H4" s="29">
        <v>3</v>
      </c>
    </row>
    <row r="5" spans="1:8" ht="14.25">
      <c r="A5" s="29" t="s">
        <v>31</v>
      </c>
      <c r="B5" s="29" t="s">
        <v>30</v>
      </c>
      <c r="C5" s="29" t="s">
        <v>78</v>
      </c>
      <c r="D5" s="29" t="s">
        <v>79</v>
      </c>
      <c r="E5" s="29">
        <v>12</v>
      </c>
      <c r="F5" s="29">
        <v>47.4</v>
      </c>
      <c r="G5" s="29">
        <v>3.95</v>
      </c>
      <c r="H5" s="29">
        <v>4</v>
      </c>
    </row>
    <row r="6" spans="1:8" ht="14.25">
      <c r="A6" s="29" t="s">
        <v>11</v>
      </c>
      <c r="B6" s="29" t="s">
        <v>10</v>
      </c>
      <c r="C6" s="29" t="s">
        <v>78</v>
      </c>
      <c r="D6" s="29" t="s">
        <v>79</v>
      </c>
      <c r="E6" s="29">
        <v>8</v>
      </c>
      <c r="F6" s="29">
        <v>31.4</v>
      </c>
      <c r="G6" s="29">
        <v>3.93</v>
      </c>
      <c r="H6" s="29">
        <v>5</v>
      </c>
    </row>
    <row r="7" spans="1:8" ht="14.25">
      <c r="A7" s="29" t="s">
        <v>15</v>
      </c>
      <c r="B7" s="29" t="s">
        <v>14</v>
      </c>
      <c r="C7" s="29" t="s">
        <v>78</v>
      </c>
      <c r="D7" s="29" t="s">
        <v>79</v>
      </c>
      <c r="E7" s="29">
        <v>8</v>
      </c>
      <c r="F7" s="29">
        <v>31.4</v>
      </c>
      <c r="G7" s="29">
        <v>3.93</v>
      </c>
      <c r="H7" s="29">
        <v>6</v>
      </c>
    </row>
    <row r="8" spans="1:8" ht="14.25">
      <c r="A8" s="29" t="s">
        <v>17</v>
      </c>
      <c r="B8" s="29" t="s">
        <v>16</v>
      </c>
      <c r="C8" s="29" t="s">
        <v>78</v>
      </c>
      <c r="D8" s="29" t="s">
        <v>79</v>
      </c>
      <c r="E8" s="29">
        <v>8</v>
      </c>
      <c r="F8" s="29">
        <v>31.4</v>
      </c>
      <c r="G8" s="29">
        <v>3.93</v>
      </c>
      <c r="H8" s="29">
        <v>7</v>
      </c>
    </row>
    <row r="9" spans="1:8" ht="14.25">
      <c r="A9" s="29" t="s">
        <v>27</v>
      </c>
      <c r="B9" s="29" t="s">
        <v>26</v>
      </c>
      <c r="C9" s="29" t="s">
        <v>78</v>
      </c>
      <c r="D9" s="29" t="s">
        <v>79</v>
      </c>
      <c r="E9" s="29">
        <v>6</v>
      </c>
      <c r="F9" s="29">
        <v>23.4</v>
      </c>
      <c r="G9" s="29">
        <v>3.9</v>
      </c>
      <c r="H9" s="29">
        <v>8</v>
      </c>
    </row>
    <row r="10" spans="1:8" ht="14.25">
      <c r="A10" s="29" t="s">
        <v>9</v>
      </c>
      <c r="B10" s="29" t="s">
        <v>8</v>
      </c>
      <c r="C10" s="29" t="s">
        <v>78</v>
      </c>
      <c r="D10" s="29" t="s">
        <v>79</v>
      </c>
      <c r="E10" s="29">
        <v>8</v>
      </c>
      <c r="F10" s="29">
        <v>30</v>
      </c>
      <c r="G10" s="29">
        <v>3.75</v>
      </c>
      <c r="H10" s="29">
        <v>9</v>
      </c>
    </row>
    <row r="11" spans="1:8" ht="14.25">
      <c r="A11" s="29" t="s">
        <v>80</v>
      </c>
      <c r="B11" s="29" t="s">
        <v>81</v>
      </c>
      <c r="C11" s="29" t="s">
        <v>78</v>
      </c>
      <c r="D11" s="29" t="s">
        <v>79</v>
      </c>
      <c r="E11" s="29">
        <v>12</v>
      </c>
      <c r="F11" s="29">
        <v>44.6</v>
      </c>
      <c r="G11" s="29">
        <v>3.72</v>
      </c>
      <c r="H11" s="29">
        <v>10</v>
      </c>
    </row>
    <row r="12" spans="1:8" ht="14.25">
      <c r="A12" s="30" t="s">
        <v>21</v>
      </c>
      <c r="B12" s="30" t="s">
        <v>20</v>
      </c>
      <c r="C12" s="30" t="s">
        <v>78</v>
      </c>
      <c r="D12" s="30" t="s">
        <v>79</v>
      </c>
      <c r="E12" s="30">
        <v>4</v>
      </c>
      <c r="F12" s="30">
        <v>14.8</v>
      </c>
      <c r="G12" s="30">
        <v>3.7</v>
      </c>
      <c r="H12" s="30">
        <v>11</v>
      </c>
    </row>
    <row r="13" spans="1:8" ht="14.25">
      <c r="A13" s="29" t="s">
        <v>13</v>
      </c>
      <c r="B13" s="29" t="s">
        <v>12</v>
      </c>
      <c r="C13" s="29" t="s">
        <v>78</v>
      </c>
      <c r="D13" s="29" t="s">
        <v>79</v>
      </c>
      <c r="E13" s="29">
        <v>8</v>
      </c>
      <c r="F13" s="29">
        <v>29.4</v>
      </c>
      <c r="G13" s="29">
        <v>3.68</v>
      </c>
      <c r="H13" s="29">
        <v>12</v>
      </c>
    </row>
    <row r="14" spans="1:8" ht="14.25">
      <c r="A14" s="29" t="s">
        <v>19</v>
      </c>
      <c r="B14" s="29" t="s">
        <v>18</v>
      </c>
      <c r="C14" s="29" t="s">
        <v>78</v>
      </c>
      <c r="D14" s="29" t="s">
        <v>79</v>
      </c>
      <c r="E14" s="29">
        <v>8</v>
      </c>
      <c r="F14" s="29">
        <v>29.4</v>
      </c>
      <c r="G14" s="29">
        <v>3.68</v>
      </c>
      <c r="H14" s="29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535"/>
  <sheetViews>
    <sheetView zoomScalePageLayoutView="0" workbookViewId="0" topLeftCell="A1">
      <selection activeCell="C4" sqref="C4:D4"/>
    </sheetView>
  </sheetViews>
  <sheetFormatPr defaultColWidth="9.00390625" defaultRowHeight="14.25"/>
  <cols>
    <col min="1" max="1" width="9.00390625" style="31" customWidth="1"/>
    <col min="2" max="2" width="14.00390625" style="31" customWidth="1"/>
    <col min="3" max="3" width="9.00390625" style="31" customWidth="1"/>
    <col min="4" max="4" width="37.125" style="31" customWidth="1"/>
    <col min="5" max="5" width="13.375" style="31" customWidth="1"/>
    <col min="6" max="6" width="9.00390625" style="31" customWidth="1"/>
    <col min="7" max="7" width="12.375" style="31" customWidth="1"/>
    <col min="8" max="16384" width="9.00390625" style="31" customWidth="1"/>
  </cols>
  <sheetData>
    <row r="1" spans="1:8" ht="14.25">
      <c r="A1" s="36"/>
      <c r="B1" s="36"/>
      <c r="C1" s="36"/>
      <c r="D1" s="36"/>
      <c r="E1" s="36"/>
      <c r="F1" s="36"/>
      <c r="G1" s="36"/>
      <c r="H1" s="36"/>
    </row>
    <row r="2" spans="1:8" ht="14.25">
      <c r="A2" s="32" t="s">
        <v>1</v>
      </c>
      <c r="B2" s="32" t="s">
        <v>2</v>
      </c>
      <c r="C2" s="32" t="s">
        <v>3</v>
      </c>
      <c r="D2" s="11" t="s">
        <v>82</v>
      </c>
      <c r="E2" s="32" t="s">
        <v>4</v>
      </c>
      <c r="F2" s="32" t="s">
        <v>5</v>
      </c>
      <c r="G2" s="33" t="s">
        <v>6</v>
      </c>
      <c r="H2" s="32" t="s">
        <v>7</v>
      </c>
    </row>
    <row r="3" spans="1:8" ht="14.25">
      <c r="A3" s="32" t="s">
        <v>16</v>
      </c>
      <c r="B3" s="32" t="s">
        <v>17</v>
      </c>
      <c r="C3" s="32">
        <v>3.93</v>
      </c>
      <c r="D3" s="32">
        <f>C3*25*0.3</f>
        <v>29.474999999999998</v>
      </c>
      <c r="E3" s="32">
        <v>3</v>
      </c>
      <c r="F3" s="32">
        <f aca="true" t="shared" si="0" ref="F3:F14">SUM(D3:E3)</f>
        <v>32.474999999999994</v>
      </c>
      <c r="G3" s="33"/>
      <c r="H3" s="32"/>
    </row>
    <row r="4" spans="1:8" ht="14.25">
      <c r="A4" s="32" t="s">
        <v>30</v>
      </c>
      <c r="B4" s="32" t="s">
        <v>31</v>
      </c>
      <c r="C4" s="32">
        <v>3.95</v>
      </c>
      <c r="D4" s="32">
        <f aca="true" t="shared" si="1" ref="D4:D14">C4*25*0.3</f>
        <v>29.625</v>
      </c>
      <c r="E4" s="32">
        <v>3</v>
      </c>
      <c r="F4" s="32">
        <f t="shared" si="0"/>
        <v>32.625</v>
      </c>
      <c r="G4" s="33"/>
      <c r="H4" s="32"/>
    </row>
    <row r="5" spans="1:8" ht="14.25">
      <c r="A5" s="32" t="s">
        <v>22</v>
      </c>
      <c r="B5" s="32" t="s">
        <v>23</v>
      </c>
      <c r="C5" s="32">
        <v>4</v>
      </c>
      <c r="D5" s="32">
        <f t="shared" si="1"/>
        <v>30</v>
      </c>
      <c r="E5" s="32">
        <v>3</v>
      </c>
      <c r="F5" s="32">
        <f t="shared" si="0"/>
        <v>33</v>
      </c>
      <c r="G5" s="33"/>
      <c r="H5" s="32"/>
    </row>
    <row r="6" spans="1:8" ht="14.25">
      <c r="A6" s="32" t="s">
        <v>10</v>
      </c>
      <c r="B6" s="32" t="s">
        <v>11</v>
      </c>
      <c r="C6" s="32">
        <v>3.93</v>
      </c>
      <c r="D6" s="32">
        <f t="shared" si="1"/>
        <v>29.474999999999998</v>
      </c>
      <c r="E6" s="32">
        <v>3</v>
      </c>
      <c r="F6" s="32">
        <f t="shared" si="0"/>
        <v>32.474999999999994</v>
      </c>
      <c r="G6" s="33"/>
      <c r="H6" s="32"/>
    </row>
    <row r="7" spans="1:8" ht="14.25">
      <c r="A7" s="32" t="s">
        <v>28</v>
      </c>
      <c r="B7" s="32" t="s">
        <v>29</v>
      </c>
      <c r="C7" s="32">
        <v>4</v>
      </c>
      <c r="D7" s="32">
        <f t="shared" si="1"/>
        <v>30</v>
      </c>
      <c r="E7" s="32">
        <v>3</v>
      </c>
      <c r="F7" s="32">
        <f t="shared" si="0"/>
        <v>33</v>
      </c>
      <c r="G7" s="33"/>
      <c r="H7" s="32"/>
    </row>
    <row r="8" spans="1:8" ht="14.25">
      <c r="A8" s="32" t="s">
        <v>18</v>
      </c>
      <c r="B8" s="32" t="s">
        <v>19</v>
      </c>
      <c r="C8" s="32">
        <v>3.68</v>
      </c>
      <c r="D8" s="32">
        <f t="shared" si="1"/>
        <v>27.599999999999998</v>
      </c>
      <c r="E8" s="32"/>
      <c r="F8" s="32">
        <f t="shared" si="0"/>
        <v>27.599999999999998</v>
      </c>
      <c r="G8" s="33"/>
      <c r="H8" s="32"/>
    </row>
    <row r="9" spans="1:8" ht="14.25">
      <c r="A9" s="32" t="s">
        <v>24</v>
      </c>
      <c r="B9" s="32" t="s">
        <v>25</v>
      </c>
      <c r="C9" s="32">
        <v>4</v>
      </c>
      <c r="D9" s="32">
        <f t="shared" si="1"/>
        <v>30</v>
      </c>
      <c r="E9" s="32">
        <v>3</v>
      </c>
      <c r="F9" s="32">
        <f t="shared" si="0"/>
        <v>33</v>
      </c>
      <c r="G9" s="33"/>
      <c r="H9" s="32"/>
    </row>
    <row r="10" spans="1:8" ht="14.25">
      <c r="A10" s="32" t="s">
        <v>26</v>
      </c>
      <c r="B10" s="32" t="s">
        <v>27</v>
      </c>
      <c r="C10" s="32">
        <v>3.9</v>
      </c>
      <c r="D10" s="32">
        <f t="shared" si="1"/>
        <v>29.25</v>
      </c>
      <c r="E10" s="32">
        <v>3</v>
      </c>
      <c r="F10" s="32">
        <f t="shared" si="0"/>
        <v>32.25</v>
      </c>
      <c r="G10" s="33"/>
      <c r="H10" s="32"/>
    </row>
    <row r="11" spans="1:8" ht="14.25">
      <c r="A11" s="32" t="s">
        <v>14</v>
      </c>
      <c r="B11" s="32" t="s">
        <v>15</v>
      </c>
      <c r="C11" s="32">
        <v>3.93</v>
      </c>
      <c r="D11" s="32">
        <f t="shared" si="1"/>
        <v>29.474999999999998</v>
      </c>
      <c r="E11" s="32">
        <v>3</v>
      </c>
      <c r="F11" s="32">
        <f t="shared" si="0"/>
        <v>32.474999999999994</v>
      </c>
      <c r="G11" s="33"/>
      <c r="H11" s="32"/>
    </row>
    <row r="12" spans="1:8" ht="14.25">
      <c r="A12" s="32" t="s">
        <v>20</v>
      </c>
      <c r="B12" s="32" t="s">
        <v>21</v>
      </c>
      <c r="C12" s="32">
        <v>3.7</v>
      </c>
      <c r="D12" s="32">
        <f t="shared" si="1"/>
        <v>27.75</v>
      </c>
      <c r="E12" s="32"/>
      <c r="F12" s="32">
        <f t="shared" si="0"/>
        <v>27.75</v>
      </c>
      <c r="G12" s="33"/>
      <c r="H12" s="32"/>
    </row>
    <row r="13" spans="1:8" ht="14.25">
      <c r="A13" s="32" t="s">
        <v>12</v>
      </c>
      <c r="B13" s="32" t="s">
        <v>13</v>
      </c>
      <c r="C13" s="32">
        <v>3.68</v>
      </c>
      <c r="D13" s="32">
        <f t="shared" si="1"/>
        <v>27.599999999999998</v>
      </c>
      <c r="E13" s="32"/>
      <c r="F13" s="32">
        <f t="shared" si="0"/>
        <v>27.599999999999998</v>
      </c>
      <c r="G13" s="33"/>
      <c r="H13" s="32"/>
    </row>
    <row r="14" spans="1:8" ht="14.25">
      <c r="A14" s="32" t="s">
        <v>8</v>
      </c>
      <c r="B14" s="32" t="s">
        <v>9</v>
      </c>
      <c r="C14" s="32">
        <v>3.75</v>
      </c>
      <c r="D14" s="32">
        <f t="shared" si="1"/>
        <v>28.125</v>
      </c>
      <c r="E14" s="32"/>
      <c r="F14" s="32">
        <f t="shared" si="0"/>
        <v>28.125</v>
      </c>
      <c r="G14" s="33"/>
      <c r="H14" s="32"/>
    </row>
    <row r="65535" ht="14.25">
      <c r="F65535" s="31">
        <f>SUM(F1:F65534)</f>
        <v>372.375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20" sqref="D20"/>
    </sheetView>
  </sheetViews>
  <sheetFormatPr defaultColWidth="9.00390625" defaultRowHeight="14.25"/>
  <cols>
    <col min="2" max="2" width="17.875" style="0" customWidth="1"/>
    <col min="3" max="3" width="12.75390625" style="0" customWidth="1"/>
    <col min="4" max="4" width="12.875" style="0" customWidth="1"/>
  </cols>
  <sheetData>
    <row r="1" spans="1:5" ht="14.25">
      <c r="A1" s="37" t="s">
        <v>71</v>
      </c>
      <c r="B1" s="37"/>
      <c r="C1" s="37"/>
      <c r="D1" s="37"/>
      <c r="E1" s="37"/>
    </row>
    <row r="2" spans="1:5" ht="14.25">
      <c r="A2" s="15" t="s">
        <v>1</v>
      </c>
      <c r="B2" s="15" t="s">
        <v>2</v>
      </c>
      <c r="C2" s="15" t="s">
        <v>32</v>
      </c>
      <c r="D2" s="15" t="s">
        <v>33</v>
      </c>
      <c r="E2" s="15" t="s">
        <v>5</v>
      </c>
    </row>
    <row r="3" spans="1:5" ht="14.25">
      <c r="A3" s="15" t="s">
        <v>16</v>
      </c>
      <c r="B3" s="15" t="s">
        <v>17</v>
      </c>
      <c r="C3" s="15">
        <v>8</v>
      </c>
      <c r="D3" s="15">
        <v>8</v>
      </c>
      <c r="E3" s="15">
        <v>16</v>
      </c>
    </row>
    <row r="4" spans="1:5" ht="14.25">
      <c r="A4" s="15" t="s">
        <v>30</v>
      </c>
      <c r="B4" s="15" t="s">
        <v>31</v>
      </c>
      <c r="C4" s="15">
        <v>8</v>
      </c>
      <c r="D4" s="15">
        <v>8</v>
      </c>
      <c r="E4" s="15">
        <v>16</v>
      </c>
    </row>
    <row r="5" spans="1:5" ht="14.25">
      <c r="A5" s="15" t="s">
        <v>10</v>
      </c>
      <c r="B5" s="15" t="s">
        <v>11</v>
      </c>
      <c r="C5" s="15">
        <v>8</v>
      </c>
      <c r="D5" s="15">
        <v>8</v>
      </c>
      <c r="E5" s="15">
        <v>16</v>
      </c>
    </row>
    <row r="6" spans="1:5" ht="14.25">
      <c r="A6" s="15" t="s">
        <v>22</v>
      </c>
      <c r="B6" s="15" t="s">
        <v>23</v>
      </c>
      <c r="C6" s="15">
        <v>10</v>
      </c>
      <c r="D6" s="15">
        <v>10</v>
      </c>
      <c r="E6" s="15">
        <v>20</v>
      </c>
    </row>
    <row r="7" spans="1:5" ht="14.25">
      <c r="A7" s="15" t="s">
        <v>28</v>
      </c>
      <c r="B7" s="15" t="s">
        <v>29</v>
      </c>
      <c r="C7" s="15">
        <v>10</v>
      </c>
      <c r="D7" s="15">
        <v>10</v>
      </c>
      <c r="E7" s="15">
        <v>20</v>
      </c>
    </row>
    <row r="8" spans="1:5" ht="14.25">
      <c r="A8" s="15" t="s">
        <v>24</v>
      </c>
      <c r="B8" s="15" t="s">
        <v>25</v>
      </c>
      <c r="C8" s="15">
        <v>10</v>
      </c>
      <c r="D8" s="15">
        <v>10</v>
      </c>
      <c r="E8" s="15">
        <v>20</v>
      </c>
    </row>
    <row r="9" spans="1:5" ht="14.25">
      <c r="A9" s="15" t="s">
        <v>18</v>
      </c>
      <c r="B9" s="15" t="s">
        <v>19</v>
      </c>
      <c r="C9" s="15">
        <v>8</v>
      </c>
      <c r="D9" s="15">
        <v>8</v>
      </c>
      <c r="E9" s="15">
        <v>16</v>
      </c>
    </row>
    <row r="10" spans="1:5" ht="14.25">
      <c r="A10" s="15" t="s">
        <v>26</v>
      </c>
      <c r="B10" s="15" t="s">
        <v>27</v>
      </c>
      <c r="C10" s="15">
        <v>8</v>
      </c>
      <c r="D10" s="15">
        <v>8</v>
      </c>
      <c r="E10" s="15">
        <v>16</v>
      </c>
    </row>
    <row r="11" spans="1:5" ht="14.25">
      <c r="A11" s="15" t="s">
        <v>14</v>
      </c>
      <c r="B11" s="15" t="s">
        <v>15</v>
      </c>
      <c r="C11" s="15">
        <v>8</v>
      </c>
      <c r="D11" s="15">
        <v>8</v>
      </c>
      <c r="E11" s="15">
        <v>16</v>
      </c>
    </row>
    <row r="12" spans="1:5" ht="14.25">
      <c r="A12" s="15" t="s">
        <v>12</v>
      </c>
      <c r="B12" s="15" t="s">
        <v>13</v>
      </c>
      <c r="C12" s="15">
        <v>8</v>
      </c>
      <c r="D12" s="15">
        <v>8</v>
      </c>
      <c r="E12" s="15">
        <v>16</v>
      </c>
    </row>
    <row r="13" spans="1:5" ht="14.25">
      <c r="A13" s="15" t="s">
        <v>8</v>
      </c>
      <c r="B13" s="15" t="s">
        <v>9</v>
      </c>
      <c r="C13" s="15">
        <v>8</v>
      </c>
      <c r="D13" s="15">
        <v>8</v>
      </c>
      <c r="E13" s="15">
        <v>16</v>
      </c>
    </row>
    <row r="14" spans="1:5" ht="14.25">
      <c r="A14" s="15" t="s">
        <v>20</v>
      </c>
      <c r="B14" s="15" t="s">
        <v>21</v>
      </c>
      <c r="C14" s="15">
        <v>8</v>
      </c>
      <c r="D14" s="15">
        <v>8</v>
      </c>
      <c r="E14" s="15">
        <v>16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23" sqref="F23"/>
    </sheetView>
  </sheetViews>
  <sheetFormatPr defaultColWidth="9.00390625" defaultRowHeight="14.25"/>
  <cols>
    <col min="2" max="2" width="15.50390625" style="7" customWidth="1"/>
    <col min="3" max="3" width="12.625" style="0" customWidth="1"/>
    <col min="4" max="4" width="13.875" style="0" customWidth="1"/>
  </cols>
  <sheetData>
    <row r="1" spans="1:3" ht="14.25">
      <c r="A1" s="38" t="s">
        <v>34</v>
      </c>
      <c r="B1" s="39"/>
      <c r="C1" s="40"/>
    </row>
    <row r="2" spans="1:3" ht="14.25">
      <c r="A2" s="15" t="s">
        <v>1</v>
      </c>
      <c r="B2" s="9" t="s">
        <v>2</v>
      </c>
      <c r="C2" s="15" t="s">
        <v>35</v>
      </c>
    </row>
    <row r="3" spans="1:3" ht="14.25">
      <c r="A3" s="15" t="s">
        <v>8</v>
      </c>
      <c r="B3" s="9" t="s">
        <v>9</v>
      </c>
      <c r="C3" s="15">
        <v>20</v>
      </c>
    </row>
    <row r="4" spans="1:3" ht="14.25">
      <c r="A4" s="15" t="s">
        <v>10</v>
      </c>
      <c r="B4" s="9" t="s">
        <v>11</v>
      </c>
      <c r="C4" s="15">
        <v>20</v>
      </c>
    </row>
    <row r="5" spans="1:3" ht="14.25">
      <c r="A5" s="15" t="s">
        <v>12</v>
      </c>
      <c r="B5" s="9" t="s">
        <v>13</v>
      </c>
      <c r="C5" s="15">
        <v>20</v>
      </c>
    </row>
    <row r="6" spans="1:3" ht="14.25">
      <c r="A6" s="15" t="s">
        <v>14</v>
      </c>
      <c r="B6" s="9" t="s">
        <v>15</v>
      </c>
      <c r="C6" s="15">
        <v>20</v>
      </c>
    </row>
    <row r="7" spans="1:3" ht="14.25">
      <c r="A7" s="15" t="s">
        <v>16</v>
      </c>
      <c r="B7" s="9" t="s">
        <v>17</v>
      </c>
      <c r="C7" s="15">
        <v>20</v>
      </c>
    </row>
    <row r="8" spans="1:3" ht="14.25">
      <c r="A8" s="15" t="s">
        <v>18</v>
      </c>
      <c r="B8" s="9" t="s">
        <v>19</v>
      </c>
      <c r="C8" s="15">
        <v>20</v>
      </c>
    </row>
    <row r="9" spans="1:3" ht="14.25">
      <c r="A9" s="15" t="s">
        <v>20</v>
      </c>
      <c r="B9" s="9" t="s">
        <v>21</v>
      </c>
      <c r="C9" s="15">
        <v>20</v>
      </c>
    </row>
    <row r="10" spans="1:3" ht="14.25">
      <c r="A10" s="15" t="s">
        <v>22</v>
      </c>
      <c r="B10" s="9" t="s">
        <v>23</v>
      </c>
      <c r="C10" s="15">
        <v>20</v>
      </c>
    </row>
    <row r="11" spans="1:3" ht="14.25">
      <c r="A11" s="15" t="s">
        <v>24</v>
      </c>
      <c r="B11" s="9" t="s">
        <v>25</v>
      </c>
      <c r="C11" s="15">
        <v>20</v>
      </c>
    </row>
    <row r="12" spans="1:3" ht="14.25">
      <c r="A12" s="15" t="s">
        <v>26</v>
      </c>
      <c r="B12" s="9" t="s">
        <v>27</v>
      </c>
      <c r="C12" s="15">
        <v>20</v>
      </c>
    </row>
    <row r="13" spans="1:3" ht="14.25">
      <c r="A13" s="15" t="s">
        <v>28</v>
      </c>
      <c r="B13" s="9" t="s">
        <v>29</v>
      </c>
      <c r="C13" s="15">
        <v>20</v>
      </c>
    </row>
    <row r="14" spans="1:3" ht="14.25">
      <c r="A14" s="15" t="s">
        <v>30</v>
      </c>
      <c r="B14" s="9" t="s">
        <v>31</v>
      </c>
      <c r="C14" s="15">
        <v>20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9.00390625" style="7" customWidth="1"/>
    <col min="2" max="2" width="12.125" style="7" customWidth="1"/>
    <col min="3" max="3" width="25.25390625" style="7" customWidth="1"/>
    <col min="4" max="4" width="12.125" style="8" customWidth="1"/>
    <col min="5" max="5" width="17.625" style="7" customWidth="1"/>
    <col min="6" max="6" width="9.625" style="7" customWidth="1"/>
    <col min="7" max="7" width="16.625" style="7" customWidth="1"/>
    <col min="8" max="8" width="15.25390625" style="7" customWidth="1"/>
    <col min="9" max="16384" width="9.00390625" style="7" customWidth="1"/>
  </cols>
  <sheetData>
    <row r="1" spans="1:9" ht="14.25">
      <c r="A1" s="41" t="s">
        <v>36</v>
      </c>
      <c r="B1" s="39"/>
      <c r="C1" s="39"/>
      <c r="D1" s="39"/>
      <c r="E1" s="39"/>
      <c r="F1" s="39"/>
      <c r="G1" s="39"/>
      <c r="H1" s="39"/>
      <c r="I1" s="42"/>
    </row>
    <row r="2" spans="1:9" ht="14.25">
      <c r="A2" s="9" t="s">
        <v>1</v>
      </c>
      <c r="B2" s="9" t="s">
        <v>2</v>
      </c>
      <c r="C2" s="9" t="s">
        <v>37</v>
      </c>
      <c r="D2" s="10" t="s">
        <v>38</v>
      </c>
      <c r="E2" s="9" t="s">
        <v>39</v>
      </c>
      <c r="F2" s="9" t="s">
        <v>38</v>
      </c>
      <c r="G2" s="11" t="s">
        <v>40</v>
      </c>
      <c r="H2" s="9" t="s">
        <v>38</v>
      </c>
      <c r="I2" s="9" t="s">
        <v>5</v>
      </c>
    </row>
    <row r="3" spans="1:9" ht="14.25">
      <c r="A3" s="9" t="s">
        <v>16</v>
      </c>
      <c r="B3" s="9" t="s">
        <v>17</v>
      </c>
      <c r="C3" s="12" t="s">
        <v>41</v>
      </c>
      <c r="D3" s="10" t="s">
        <v>42</v>
      </c>
      <c r="E3" s="9"/>
      <c r="F3" s="9"/>
      <c r="G3" s="9"/>
      <c r="H3" s="9"/>
      <c r="I3" s="9">
        <v>3</v>
      </c>
    </row>
    <row r="4" spans="1:9" ht="14.25">
      <c r="A4" s="9" t="s">
        <v>30</v>
      </c>
      <c r="B4" s="9" t="s">
        <v>31</v>
      </c>
      <c r="C4" s="12" t="s">
        <v>86</v>
      </c>
      <c r="D4" s="10">
        <v>3</v>
      </c>
      <c r="E4" s="9"/>
      <c r="F4" s="9"/>
      <c r="G4" s="9" t="s">
        <v>84</v>
      </c>
      <c r="H4" s="9">
        <v>1.5</v>
      </c>
      <c r="I4" s="9">
        <v>4.5</v>
      </c>
    </row>
    <row r="5" spans="1:9" ht="14.25">
      <c r="A5" s="9" t="s">
        <v>10</v>
      </c>
      <c r="B5" s="9" t="s">
        <v>11</v>
      </c>
      <c r="C5" s="9"/>
      <c r="D5" s="10"/>
      <c r="E5" s="9"/>
      <c r="F5" s="9"/>
      <c r="G5" s="9"/>
      <c r="H5" s="9"/>
      <c r="I5" s="9">
        <v>0</v>
      </c>
    </row>
    <row r="6" spans="1:9" ht="14.25">
      <c r="A6" s="9" t="s">
        <v>22</v>
      </c>
      <c r="B6" s="9" t="s">
        <v>23</v>
      </c>
      <c r="C6" s="12" t="s">
        <v>87</v>
      </c>
      <c r="D6" s="10" t="s">
        <v>43</v>
      </c>
      <c r="E6" s="9"/>
      <c r="F6" s="9"/>
      <c r="G6" s="9"/>
      <c r="H6" s="9"/>
      <c r="I6" s="9">
        <v>1.5</v>
      </c>
    </row>
    <row r="7" spans="1:9" ht="63.75">
      <c r="A7" s="9" t="s">
        <v>28</v>
      </c>
      <c r="B7" s="9" t="s">
        <v>29</v>
      </c>
      <c r="C7" s="12" t="s">
        <v>88</v>
      </c>
      <c r="D7" s="10">
        <v>3</v>
      </c>
      <c r="E7" s="9"/>
      <c r="F7" s="9"/>
      <c r="G7" s="34" t="s">
        <v>83</v>
      </c>
      <c r="H7" s="34" t="s">
        <v>85</v>
      </c>
      <c r="I7" s="9">
        <v>6</v>
      </c>
    </row>
    <row r="8" spans="1:9" ht="14.25">
      <c r="A8" s="9" t="s">
        <v>24</v>
      </c>
      <c r="B8" s="9" t="s">
        <v>25</v>
      </c>
      <c r="C8" s="12" t="s">
        <v>89</v>
      </c>
      <c r="D8" s="10" t="s">
        <v>44</v>
      </c>
      <c r="E8" s="9"/>
      <c r="F8" s="9"/>
      <c r="G8" s="9"/>
      <c r="H8" s="9"/>
      <c r="I8" s="9">
        <v>4</v>
      </c>
    </row>
    <row r="9" spans="1:9" ht="14.25">
      <c r="A9" s="9" t="s">
        <v>18</v>
      </c>
      <c r="B9" s="9" t="s">
        <v>19</v>
      </c>
      <c r="C9" s="9"/>
      <c r="D9" s="10"/>
      <c r="E9" s="9"/>
      <c r="F9" s="9"/>
      <c r="G9" s="9"/>
      <c r="H9" s="9"/>
      <c r="I9" s="9">
        <v>0</v>
      </c>
    </row>
    <row r="10" spans="1:9" ht="14.25">
      <c r="A10" s="9" t="s">
        <v>26</v>
      </c>
      <c r="B10" s="9" t="s">
        <v>27</v>
      </c>
      <c r="C10" s="12" t="s">
        <v>45</v>
      </c>
      <c r="D10" s="10">
        <v>1</v>
      </c>
      <c r="E10" s="9"/>
      <c r="F10" s="9"/>
      <c r="G10" s="9"/>
      <c r="H10" s="9"/>
      <c r="I10" s="9">
        <v>1</v>
      </c>
    </row>
    <row r="11" spans="1:9" ht="14.25">
      <c r="A11" s="9" t="s">
        <v>14</v>
      </c>
      <c r="B11" s="9" t="s">
        <v>15</v>
      </c>
      <c r="C11" s="9"/>
      <c r="D11" s="10"/>
      <c r="E11" s="9"/>
      <c r="F11" s="9"/>
      <c r="G11" s="9"/>
      <c r="H11" s="9"/>
      <c r="I11" s="9">
        <v>0</v>
      </c>
    </row>
    <row r="12" spans="1:9" ht="14.25">
      <c r="A12" s="9" t="s">
        <v>12</v>
      </c>
      <c r="B12" s="9" t="s">
        <v>13</v>
      </c>
      <c r="C12" s="9"/>
      <c r="D12" s="10"/>
      <c r="E12" s="9"/>
      <c r="F12" s="9"/>
      <c r="G12" s="9"/>
      <c r="H12" s="9"/>
      <c r="I12" s="9">
        <v>0</v>
      </c>
    </row>
    <row r="13" spans="1:9" ht="14.25">
      <c r="A13" s="9" t="s">
        <v>8</v>
      </c>
      <c r="B13" s="9" t="s">
        <v>9</v>
      </c>
      <c r="C13" s="9"/>
      <c r="D13" s="10"/>
      <c r="E13" s="9"/>
      <c r="F13" s="9"/>
      <c r="G13" s="9"/>
      <c r="H13" s="9"/>
      <c r="I13" s="9">
        <v>0</v>
      </c>
    </row>
    <row r="14" spans="1:9" ht="14.25">
      <c r="A14" s="9" t="s">
        <v>20</v>
      </c>
      <c r="B14" s="9" t="s">
        <v>21</v>
      </c>
      <c r="C14" s="9"/>
      <c r="D14" s="10"/>
      <c r="E14" s="9"/>
      <c r="F14" s="9"/>
      <c r="G14" s="9"/>
      <c r="H14" s="9"/>
      <c r="I14" s="9">
        <v>0</v>
      </c>
    </row>
    <row r="19" spans="1:3" ht="14.25">
      <c r="A19" s="9"/>
      <c r="B19" s="9"/>
      <c r="C19" s="9"/>
    </row>
    <row r="20" spans="1:4" ht="14.25">
      <c r="A20" s="13"/>
      <c r="B20" s="13"/>
      <c r="C20" s="13"/>
      <c r="D20" s="14"/>
    </row>
    <row r="21" spans="1:4" ht="14.25">
      <c r="A21" s="13"/>
      <c r="B21" s="13"/>
      <c r="C21" s="13"/>
      <c r="D21" s="14"/>
    </row>
    <row r="22" spans="1:4" ht="14.25">
      <c r="A22" s="13"/>
      <c r="B22" s="13"/>
      <c r="C22" s="13"/>
      <c r="D22" s="14"/>
    </row>
    <row r="23" spans="1:4" ht="14.25">
      <c r="A23" s="13"/>
      <c r="B23" s="13"/>
      <c r="C23" s="13"/>
      <c r="D23" s="14"/>
    </row>
    <row r="24" spans="1:4" ht="14.25">
      <c r="A24" s="13"/>
      <c r="B24" s="13"/>
      <c r="C24" s="13"/>
      <c r="D24" s="14"/>
    </row>
    <row r="25" spans="1:4" ht="14.25">
      <c r="A25" s="13"/>
      <c r="B25" s="13"/>
      <c r="C25" s="13"/>
      <c r="D25" s="14"/>
    </row>
    <row r="26" spans="1:4" ht="14.25">
      <c r="A26" s="13"/>
      <c r="B26" s="13"/>
      <c r="C26" s="13"/>
      <c r="D26" s="14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6" width="9.00390625" style="1" customWidth="1"/>
    <col min="7" max="7" width="9.00390625" style="2" customWidth="1"/>
    <col min="8" max="8" width="9.00390625" style="3" customWidth="1"/>
    <col min="9" max="13" width="9.00390625" style="1" customWidth="1"/>
    <col min="14" max="14" width="9.00390625" style="4" customWidth="1"/>
    <col min="15" max="16384" width="9.00390625" style="1" customWidth="1"/>
  </cols>
  <sheetData>
    <row r="1" spans="1:16" ht="14.25" customHeight="1">
      <c r="A1" s="48" t="s">
        <v>2</v>
      </c>
      <c r="B1" s="48" t="s">
        <v>1</v>
      </c>
      <c r="C1" s="48" t="s">
        <v>46</v>
      </c>
      <c r="D1" s="48" t="s">
        <v>47</v>
      </c>
      <c r="E1" s="48" t="s">
        <v>48</v>
      </c>
      <c r="F1" s="47"/>
      <c r="G1" s="58" t="s">
        <v>49</v>
      </c>
      <c r="H1" s="60" t="s">
        <v>50</v>
      </c>
      <c r="I1" s="62" t="s">
        <v>51</v>
      </c>
      <c r="J1" s="43" t="s">
        <v>52</v>
      </c>
      <c r="K1" s="44"/>
      <c r="L1" s="45"/>
      <c r="M1" s="49" t="s">
        <v>53</v>
      </c>
      <c r="N1" s="51" t="s">
        <v>5</v>
      </c>
      <c r="O1" s="49" t="s">
        <v>0</v>
      </c>
      <c r="P1" s="49" t="s">
        <v>54</v>
      </c>
    </row>
    <row r="2" spans="1:16" ht="11.25">
      <c r="A2" s="47"/>
      <c r="B2" s="47"/>
      <c r="C2" s="48"/>
      <c r="D2" s="48"/>
      <c r="E2" s="6" t="s">
        <v>32</v>
      </c>
      <c r="F2" s="6" t="s">
        <v>33</v>
      </c>
      <c r="G2" s="59"/>
      <c r="H2" s="61"/>
      <c r="I2" s="63"/>
      <c r="J2" s="5" t="s">
        <v>55</v>
      </c>
      <c r="K2" s="5" t="s">
        <v>56</v>
      </c>
      <c r="L2" s="5" t="s">
        <v>0</v>
      </c>
      <c r="M2" s="50"/>
      <c r="N2" s="52"/>
      <c r="O2" s="53"/>
      <c r="P2" s="53"/>
    </row>
    <row r="3" spans="1:16" ht="22.5">
      <c r="A3" s="21" t="s">
        <v>9</v>
      </c>
      <c r="B3" s="22" t="s">
        <v>8</v>
      </c>
      <c r="C3" s="21" t="s">
        <v>57</v>
      </c>
      <c r="D3" s="21" t="s">
        <v>58</v>
      </c>
      <c r="E3" s="21">
        <v>8</v>
      </c>
      <c r="F3" s="21">
        <v>8</v>
      </c>
      <c r="G3" s="23">
        <v>20</v>
      </c>
      <c r="H3" s="24">
        <v>0</v>
      </c>
      <c r="I3" s="25">
        <f>SUM(E3:H3)</f>
        <v>36</v>
      </c>
      <c r="J3" s="32">
        <v>3.75</v>
      </c>
      <c r="K3" s="32">
        <f aca="true" t="shared" si="0" ref="K3:K14">J3*25*0.3</f>
        <v>28.125</v>
      </c>
      <c r="L3" s="12">
        <v>9</v>
      </c>
      <c r="M3" s="22">
        <v>0</v>
      </c>
      <c r="N3" s="35">
        <f>SUM(I3,K3,M3)</f>
        <v>64.125</v>
      </c>
      <c r="O3" s="23">
        <v>9</v>
      </c>
      <c r="P3" s="26" t="s">
        <v>59</v>
      </c>
    </row>
    <row r="4" spans="1:16" ht="22.5">
      <c r="A4" s="21" t="s">
        <v>11</v>
      </c>
      <c r="B4" s="22" t="s">
        <v>10</v>
      </c>
      <c r="C4" s="21" t="s">
        <v>57</v>
      </c>
      <c r="D4" s="21" t="s">
        <v>60</v>
      </c>
      <c r="E4" s="21">
        <v>8</v>
      </c>
      <c r="F4" s="21">
        <v>8</v>
      </c>
      <c r="G4" s="23">
        <v>20</v>
      </c>
      <c r="H4" s="24">
        <v>0</v>
      </c>
      <c r="I4" s="25">
        <f>SUM(E4:H4)</f>
        <v>36</v>
      </c>
      <c r="J4" s="32">
        <v>3.93</v>
      </c>
      <c r="K4" s="32">
        <f t="shared" si="0"/>
        <v>29.474999999999998</v>
      </c>
      <c r="L4" s="12">
        <v>5</v>
      </c>
      <c r="M4" s="22">
        <v>3</v>
      </c>
      <c r="N4" s="35">
        <f>SUM(I4,K4,M4)</f>
        <v>68.475</v>
      </c>
      <c r="O4" s="23">
        <v>7</v>
      </c>
      <c r="P4" s="26" t="s">
        <v>59</v>
      </c>
    </row>
    <row r="5" spans="1:16" ht="22.5">
      <c r="A5" s="21" t="s">
        <v>13</v>
      </c>
      <c r="B5" s="22" t="s">
        <v>12</v>
      </c>
      <c r="C5" s="21" t="s">
        <v>57</v>
      </c>
      <c r="D5" s="21" t="s">
        <v>58</v>
      </c>
      <c r="E5" s="21">
        <v>8</v>
      </c>
      <c r="F5" s="21">
        <v>8</v>
      </c>
      <c r="G5" s="23">
        <v>20</v>
      </c>
      <c r="H5" s="24">
        <v>0</v>
      </c>
      <c r="I5" s="25">
        <f aca="true" t="shared" si="1" ref="I5:I14">SUM(E5:H5)</f>
        <v>36</v>
      </c>
      <c r="J5" s="32">
        <v>3.68</v>
      </c>
      <c r="K5" s="32">
        <f t="shared" si="0"/>
        <v>27.599999999999998</v>
      </c>
      <c r="L5" s="12">
        <v>12</v>
      </c>
      <c r="M5" s="22">
        <v>0</v>
      </c>
      <c r="N5" s="35">
        <f aca="true" t="shared" si="2" ref="N5:N14">SUM(I5,K5,M5)</f>
        <v>63.599999999999994</v>
      </c>
      <c r="O5" s="23">
        <v>11</v>
      </c>
      <c r="P5" s="26" t="s">
        <v>59</v>
      </c>
    </row>
    <row r="6" spans="1:16" ht="22.5">
      <c r="A6" s="21" t="s">
        <v>15</v>
      </c>
      <c r="B6" s="22" t="s">
        <v>14</v>
      </c>
      <c r="C6" s="21" t="s">
        <v>57</v>
      </c>
      <c r="D6" s="21" t="s">
        <v>61</v>
      </c>
      <c r="E6" s="21">
        <v>8</v>
      </c>
      <c r="F6" s="21">
        <v>8</v>
      </c>
      <c r="G6" s="23">
        <v>20</v>
      </c>
      <c r="H6" s="24">
        <v>0</v>
      </c>
      <c r="I6" s="25">
        <f t="shared" si="1"/>
        <v>36</v>
      </c>
      <c r="J6" s="32">
        <v>3.93</v>
      </c>
      <c r="K6" s="32">
        <f t="shared" si="0"/>
        <v>29.474999999999998</v>
      </c>
      <c r="L6" s="12">
        <v>6</v>
      </c>
      <c r="M6" s="22">
        <v>3</v>
      </c>
      <c r="N6" s="35">
        <f t="shared" si="2"/>
        <v>68.475</v>
      </c>
      <c r="O6" s="23">
        <v>8</v>
      </c>
      <c r="P6" s="26" t="s">
        <v>59</v>
      </c>
    </row>
    <row r="7" spans="1:16" ht="22.5">
      <c r="A7" s="21" t="s">
        <v>17</v>
      </c>
      <c r="B7" s="22" t="s">
        <v>16</v>
      </c>
      <c r="C7" s="21" t="s">
        <v>57</v>
      </c>
      <c r="D7" s="21" t="s">
        <v>61</v>
      </c>
      <c r="E7" s="21">
        <v>8</v>
      </c>
      <c r="F7" s="21">
        <v>8</v>
      </c>
      <c r="G7" s="23">
        <v>20</v>
      </c>
      <c r="H7" s="24">
        <v>3</v>
      </c>
      <c r="I7" s="25">
        <f t="shared" si="1"/>
        <v>39</v>
      </c>
      <c r="J7" s="32">
        <v>3.93</v>
      </c>
      <c r="K7" s="32">
        <f t="shared" si="0"/>
        <v>29.474999999999998</v>
      </c>
      <c r="L7" s="12">
        <v>7</v>
      </c>
      <c r="M7" s="22">
        <v>3</v>
      </c>
      <c r="N7" s="35">
        <f t="shared" si="2"/>
        <v>71.475</v>
      </c>
      <c r="O7" s="23">
        <v>5</v>
      </c>
      <c r="P7" s="26" t="s">
        <v>62</v>
      </c>
    </row>
    <row r="8" spans="1:16" ht="22.5">
      <c r="A8" s="21" t="s">
        <v>19</v>
      </c>
      <c r="B8" s="22" t="s">
        <v>18</v>
      </c>
      <c r="C8" s="21" t="s">
        <v>57</v>
      </c>
      <c r="D8" s="21" t="s">
        <v>63</v>
      </c>
      <c r="E8" s="21">
        <v>8</v>
      </c>
      <c r="F8" s="21">
        <v>8</v>
      </c>
      <c r="G8" s="23">
        <v>20</v>
      </c>
      <c r="H8" s="24">
        <v>0</v>
      </c>
      <c r="I8" s="25">
        <f t="shared" si="1"/>
        <v>36</v>
      </c>
      <c r="J8" s="32">
        <v>3.68</v>
      </c>
      <c r="K8" s="32">
        <f t="shared" si="0"/>
        <v>27.599999999999998</v>
      </c>
      <c r="L8" s="12">
        <v>13</v>
      </c>
      <c r="M8" s="22">
        <v>0</v>
      </c>
      <c r="N8" s="35">
        <f t="shared" si="2"/>
        <v>63.599999999999994</v>
      </c>
      <c r="O8" s="23">
        <v>12</v>
      </c>
      <c r="P8" s="26" t="s">
        <v>59</v>
      </c>
    </row>
    <row r="9" spans="1:16" ht="22.5">
      <c r="A9" s="21" t="s">
        <v>21</v>
      </c>
      <c r="B9" s="22" t="s">
        <v>20</v>
      </c>
      <c r="C9" s="21" t="s">
        <v>57</v>
      </c>
      <c r="D9" s="21" t="s">
        <v>64</v>
      </c>
      <c r="E9" s="21">
        <v>8</v>
      </c>
      <c r="F9" s="21">
        <v>8</v>
      </c>
      <c r="G9" s="23">
        <v>20</v>
      </c>
      <c r="H9" s="24">
        <v>0</v>
      </c>
      <c r="I9" s="25">
        <f t="shared" si="1"/>
        <v>36</v>
      </c>
      <c r="J9" s="32">
        <v>3.7</v>
      </c>
      <c r="K9" s="32">
        <f t="shared" si="0"/>
        <v>27.75</v>
      </c>
      <c r="L9" s="12">
        <v>11</v>
      </c>
      <c r="M9" s="22">
        <v>0</v>
      </c>
      <c r="N9" s="35">
        <f t="shared" si="2"/>
        <v>63.75</v>
      </c>
      <c r="O9" s="23">
        <v>10</v>
      </c>
      <c r="P9" s="26" t="s">
        <v>59</v>
      </c>
    </row>
    <row r="10" spans="1:16" ht="22.5">
      <c r="A10" s="21" t="s">
        <v>23</v>
      </c>
      <c r="B10" s="22" t="s">
        <v>22</v>
      </c>
      <c r="C10" s="21" t="s">
        <v>57</v>
      </c>
      <c r="D10" s="22" t="s">
        <v>65</v>
      </c>
      <c r="E10" s="21">
        <v>10</v>
      </c>
      <c r="F10" s="21">
        <v>10</v>
      </c>
      <c r="G10" s="23">
        <v>20</v>
      </c>
      <c r="H10" s="27">
        <v>1.5</v>
      </c>
      <c r="I10" s="25">
        <f t="shared" si="1"/>
        <v>41.5</v>
      </c>
      <c r="J10" s="32">
        <v>4</v>
      </c>
      <c r="K10" s="32">
        <f t="shared" si="0"/>
        <v>30</v>
      </c>
      <c r="L10" s="12">
        <v>1</v>
      </c>
      <c r="M10" s="22">
        <v>3</v>
      </c>
      <c r="N10" s="35">
        <f t="shared" si="2"/>
        <v>74.5</v>
      </c>
      <c r="O10" s="28">
        <v>3</v>
      </c>
      <c r="P10" s="22" t="s">
        <v>62</v>
      </c>
    </row>
    <row r="11" spans="1:16" ht="22.5">
      <c r="A11" s="21" t="s">
        <v>25</v>
      </c>
      <c r="B11" s="22" t="s">
        <v>24</v>
      </c>
      <c r="C11" s="21" t="s">
        <v>57</v>
      </c>
      <c r="D11" s="22" t="s">
        <v>66</v>
      </c>
      <c r="E11" s="21">
        <v>10</v>
      </c>
      <c r="F11" s="21">
        <v>10</v>
      </c>
      <c r="G11" s="23">
        <v>20</v>
      </c>
      <c r="H11" s="27">
        <v>4</v>
      </c>
      <c r="I11" s="25">
        <f t="shared" si="1"/>
        <v>44</v>
      </c>
      <c r="J11" s="32">
        <v>4</v>
      </c>
      <c r="K11" s="32">
        <f t="shared" si="0"/>
        <v>30</v>
      </c>
      <c r="L11" s="12">
        <v>2</v>
      </c>
      <c r="M11" s="22">
        <v>3</v>
      </c>
      <c r="N11" s="35">
        <f t="shared" si="2"/>
        <v>77</v>
      </c>
      <c r="O11" s="28">
        <v>2</v>
      </c>
      <c r="P11" s="22" t="s">
        <v>62</v>
      </c>
    </row>
    <row r="12" spans="1:16" ht="22.5">
      <c r="A12" s="21" t="s">
        <v>27</v>
      </c>
      <c r="B12" s="22" t="s">
        <v>26</v>
      </c>
      <c r="C12" s="21" t="s">
        <v>57</v>
      </c>
      <c r="D12" s="22" t="s">
        <v>66</v>
      </c>
      <c r="E12" s="21">
        <v>8</v>
      </c>
      <c r="F12" s="21">
        <v>8</v>
      </c>
      <c r="G12" s="23">
        <v>20</v>
      </c>
      <c r="H12" s="27">
        <v>1</v>
      </c>
      <c r="I12" s="25">
        <f t="shared" si="1"/>
        <v>37</v>
      </c>
      <c r="J12" s="32">
        <v>3.9</v>
      </c>
      <c r="K12" s="32">
        <f t="shared" si="0"/>
        <v>29.25</v>
      </c>
      <c r="L12" s="12">
        <v>8</v>
      </c>
      <c r="M12" s="22">
        <v>3</v>
      </c>
      <c r="N12" s="35">
        <f t="shared" si="2"/>
        <v>69.25</v>
      </c>
      <c r="O12" s="28">
        <v>6</v>
      </c>
      <c r="P12" s="22" t="s">
        <v>59</v>
      </c>
    </row>
    <row r="13" spans="1:16" ht="22.5">
      <c r="A13" s="21" t="s">
        <v>29</v>
      </c>
      <c r="B13" s="22" t="s">
        <v>28</v>
      </c>
      <c r="C13" s="21" t="s">
        <v>57</v>
      </c>
      <c r="D13" s="22" t="s">
        <v>67</v>
      </c>
      <c r="E13" s="22">
        <v>10</v>
      </c>
      <c r="F13" s="22">
        <v>10</v>
      </c>
      <c r="G13" s="23">
        <v>20</v>
      </c>
      <c r="H13" s="27">
        <v>6</v>
      </c>
      <c r="I13" s="25">
        <f t="shared" si="1"/>
        <v>46</v>
      </c>
      <c r="J13" s="32">
        <v>4</v>
      </c>
      <c r="K13" s="32">
        <f t="shared" si="0"/>
        <v>30</v>
      </c>
      <c r="L13" s="12">
        <v>3</v>
      </c>
      <c r="M13" s="22">
        <v>3</v>
      </c>
      <c r="N13" s="35">
        <f t="shared" si="2"/>
        <v>79</v>
      </c>
      <c r="O13" s="28">
        <v>1</v>
      </c>
      <c r="P13" s="22" t="s">
        <v>62</v>
      </c>
    </row>
    <row r="14" spans="1:16" ht="22.5">
      <c r="A14" s="21" t="s">
        <v>31</v>
      </c>
      <c r="B14" s="22" t="s">
        <v>30</v>
      </c>
      <c r="C14" s="21" t="s">
        <v>57</v>
      </c>
      <c r="D14" s="22" t="s">
        <v>68</v>
      </c>
      <c r="E14" s="22">
        <v>8</v>
      </c>
      <c r="F14" s="22">
        <v>8</v>
      </c>
      <c r="G14" s="23">
        <v>20</v>
      </c>
      <c r="H14" s="27">
        <v>4.5</v>
      </c>
      <c r="I14" s="25">
        <f t="shared" si="1"/>
        <v>40.5</v>
      </c>
      <c r="J14" s="32">
        <v>3.95</v>
      </c>
      <c r="K14" s="32">
        <f t="shared" si="0"/>
        <v>29.625</v>
      </c>
      <c r="L14" s="12">
        <v>4</v>
      </c>
      <c r="M14" s="22">
        <v>3</v>
      </c>
      <c r="N14" s="35">
        <f t="shared" si="2"/>
        <v>73.125</v>
      </c>
      <c r="O14" s="28">
        <v>4</v>
      </c>
      <c r="P14" s="22" t="s">
        <v>62</v>
      </c>
    </row>
    <row r="15" spans="1:16" ht="24" customHeight="1">
      <c r="A15" s="46" t="s">
        <v>69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24.75" customHeight="1">
      <c r="A16" s="47" t="s">
        <v>70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8" spans="1:14" ht="14.25" customHeight="1">
      <c r="A18" s="54"/>
      <c r="B18" s="54"/>
      <c r="C18" s="56"/>
      <c r="D18" s="57"/>
      <c r="G18" s="1"/>
      <c r="H18" s="4"/>
      <c r="N18" s="1"/>
    </row>
    <row r="19" spans="1:14" ht="11.25">
      <c r="A19" s="55"/>
      <c r="B19" s="54"/>
      <c r="C19" s="56"/>
      <c r="D19" s="57"/>
      <c r="G19" s="1"/>
      <c r="H19" s="4"/>
      <c r="N19" s="1"/>
    </row>
    <row r="20" spans="1:14" ht="11.25">
      <c r="A20" s="16"/>
      <c r="B20" s="17"/>
      <c r="C20" s="18"/>
      <c r="D20" s="19"/>
      <c r="G20" s="1"/>
      <c r="H20" s="4"/>
      <c r="N20" s="1"/>
    </row>
    <row r="21" spans="1:14" ht="11.25">
      <c r="A21" s="16"/>
      <c r="B21" s="20"/>
      <c r="C21" s="18"/>
      <c r="D21" s="19"/>
      <c r="G21" s="1"/>
      <c r="H21" s="4"/>
      <c r="N21" s="1"/>
    </row>
    <row r="22" spans="1:14" ht="11.25">
      <c r="A22" s="16"/>
      <c r="B22" s="20"/>
      <c r="C22" s="18"/>
      <c r="D22" s="19"/>
      <c r="G22" s="1"/>
      <c r="H22" s="4"/>
      <c r="N22" s="1"/>
    </row>
    <row r="23" spans="1:14" ht="11.25">
      <c r="A23" s="16"/>
      <c r="B23" s="20"/>
      <c r="C23" s="18"/>
      <c r="D23" s="19"/>
      <c r="G23" s="1"/>
      <c r="H23" s="4"/>
      <c r="N23" s="1"/>
    </row>
    <row r="24" spans="1:14" ht="11.25">
      <c r="A24" s="16"/>
      <c r="B24" s="20"/>
      <c r="C24" s="18"/>
      <c r="D24" s="19"/>
      <c r="G24" s="1"/>
      <c r="H24" s="4"/>
      <c r="N24" s="1"/>
    </row>
    <row r="25" spans="1:14" ht="11.25">
      <c r="A25" s="16"/>
      <c r="B25" s="17"/>
      <c r="C25" s="18"/>
      <c r="D25" s="19"/>
      <c r="G25" s="1"/>
      <c r="H25" s="4"/>
      <c r="N25" s="1"/>
    </row>
    <row r="26" spans="1:14" ht="11.25">
      <c r="A26" s="16"/>
      <c r="B26" s="20"/>
      <c r="C26" s="18"/>
      <c r="D26" s="19"/>
      <c r="G26" s="1"/>
      <c r="H26" s="4"/>
      <c r="N26" s="1"/>
    </row>
    <row r="27" spans="1:14" ht="11.25">
      <c r="A27" s="16"/>
      <c r="B27" s="17"/>
      <c r="C27" s="18"/>
      <c r="D27" s="19"/>
      <c r="G27" s="1"/>
      <c r="H27" s="4"/>
      <c r="N27" s="1"/>
    </row>
    <row r="28" spans="1:14" ht="11.25">
      <c r="A28" s="16"/>
      <c r="B28" s="17"/>
      <c r="C28" s="18"/>
      <c r="D28" s="19"/>
      <c r="G28" s="1"/>
      <c r="H28" s="4"/>
      <c r="N28" s="1"/>
    </row>
    <row r="29" spans="1:14" ht="11.25">
      <c r="A29" s="16"/>
      <c r="B29" s="17"/>
      <c r="C29" s="18"/>
      <c r="D29" s="19"/>
      <c r="G29" s="1"/>
      <c r="H29" s="4"/>
      <c r="N29" s="1"/>
    </row>
    <row r="30" spans="1:14" ht="11.25">
      <c r="A30" s="16"/>
      <c r="B30" s="17"/>
      <c r="C30" s="18"/>
      <c r="D30" s="19"/>
      <c r="G30" s="1"/>
      <c r="H30" s="4"/>
      <c r="N30" s="1"/>
    </row>
    <row r="31" spans="1:14" ht="11.25">
      <c r="A31" s="16"/>
      <c r="B31" s="17"/>
      <c r="C31" s="18"/>
      <c r="D31" s="19"/>
      <c r="G31" s="1"/>
      <c r="H31" s="4"/>
      <c r="N31" s="1"/>
    </row>
  </sheetData>
  <sheetProtection/>
  <mergeCells count="19">
    <mergeCell ref="H1:H2"/>
    <mergeCell ref="I1:I2"/>
    <mergeCell ref="E1:F1"/>
    <mergeCell ref="A18:A19"/>
    <mergeCell ref="B1:B2"/>
    <mergeCell ref="B18:B19"/>
    <mergeCell ref="C1:C2"/>
    <mergeCell ref="C18:C19"/>
    <mergeCell ref="D18:D19"/>
    <mergeCell ref="J1:L1"/>
    <mergeCell ref="A15:P15"/>
    <mergeCell ref="A16:P16"/>
    <mergeCell ref="A1:A2"/>
    <mergeCell ref="D1:D2"/>
    <mergeCell ref="M1:M2"/>
    <mergeCell ref="N1:N2"/>
    <mergeCell ref="O1:O2"/>
    <mergeCell ref="P1:P2"/>
    <mergeCell ref="G1:G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dcterms:created xsi:type="dcterms:W3CDTF">1996-12-17T01:32:42Z</dcterms:created>
  <dcterms:modified xsi:type="dcterms:W3CDTF">2015-10-21T04:11:53Z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